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28515" windowHeight="12555"/>
  </bookViews>
  <sheets>
    <sheet name="2018 год для сайта" sheetId="1" r:id="rId1"/>
  </sheets>
  <externalReferences>
    <externalReference r:id="rId2"/>
  </externalReferences>
  <definedNames>
    <definedName name="_xlnm.Print_Area" localSheetId="0">'2018 год для сайта'!$A$1:$D$31</definedName>
  </definedNames>
  <calcPr calcId="125725"/>
</workbook>
</file>

<file path=xl/calcChain.xml><?xml version="1.0" encoding="utf-8"?>
<calcChain xmlns="http://schemas.openxmlformats.org/spreadsheetml/2006/main">
  <c r="D20" i="1"/>
  <c r="C20"/>
  <c r="D19"/>
  <c r="D14"/>
  <c r="D11"/>
  <c r="D8"/>
  <c r="D6"/>
  <c r="B8"/>
  <c r="B6" s="1"/>
  <c r="B26" s="1"/>
</calcChain>
</file>

<file path=xl/sharedStrings.xml><?xml version="1.0" encoding="utf-8"?>
<sst xmlns="http://schemas.openxmlformats.org/spreadsheetml/2006/main" count="36" uniqueCount="34">
  <si>
    <t xml:space="preserve">Отчет Благотворительного фонда "Надежда" об использовании средств, </t>
  </si>
  <si>
    <t xml:space="preserve">поступивших на уставную деятельности и программу благотворительной поддержки КБ №122    </t>
  </si>
  <si>
    <t xml:space="preserve">за 2018г. </t>
  </si>
  <si>
    <t>Доход</t>
  </si>
  <si>
    <t>Расход</t>
  </si>
  <si>
    <t>Поступление 
благотворительной помощи</t>
  </si>
  <si>
    <t>Сумма</t>
  </si>
  <si>
    <t>Наименование расхода</t>
  </si>
  <si>
    <t>От юридических лиц благотворительная помощь для программы поддержки Б№122 в том числе от организаций:</t>
  </si>
  <si>
    <t>Программа благотворительной поддержки ФГБУЗ КБ № 122 им. Л.Г. Соколова ФМБА России в соответствии с договором о сотрудничестве между БФ «Надежда» и КБ № 122 от 16.07.1996г.</t>
  </si>
  <si>
    <t>в т.ч.</t>
  </si>
  <si>
    <t>ООО "Клиника пластической хирургии"</t>
  </si>
  <si>
    <t>Программа проведения благотворительных акций, посвященных  снятию блокады Ленинграда и Дню Победы для ветеранов-блокадников и участников великой отечественной войны.</t>
  </si>
  <si>
    <t>ООО "Аларм-моторс Озерки"</t>
  </si>
  <si>
    <t>Фонд "ПРОТЕК"</t>
  </si>
  <si>
    <t>ООО "КАРДИОМЕД"</t>
  </si>
  <si>
    <t>Программа оказания благотворительной помощи на лечение граждан в ФГБУЗ КБ № 122 им. Л.Г. Соколова ФМБА России.</t>
  </si>
  <si>
    <t>ОАО "Завод Магнетон"</t>
  </si>
  <si>
    <t>АО "НПП "Радар ммс"</t>
  </si>
  <si>
    <t>Программа об оказании финансовой поддержки работникам здравоохранения и другим гражданам для повышения их квалификации и улучшения морально-психологического состояния и  организации и участии в мероприятиях в сферах профилактики заболеваний и охраны здоровья</t>
  </si>
  <si>
    <t>ООО "Прометей"</t>
  </si>
  <si>
    <t>ООО "ЛабТэк"</t>
  </si>
  <si>
    <t>ООО АВА-ПЕТЕР</t>
  </si>
  <si>
    <t>АО "КБСМ"</t>
  </si>
  <si>
    <t>САО "Медэкспресс"</t>
  </si>
  <si>
    <t>ООО "МЕДИМКОМ"</t>
  </si>
  <si>
    <t>ООО Дельрус (СПб)</t>
  </si>
  <si>
    <t>ООО "РУС-ЭНДО"</t>
  </si>
  <si>
    <t>Поступления отфизических лиц</t>
  </si>
  <si>
    <t>Административные затраты БФ «Надежда»</t>
  </si>
  <si>
    <t>ИТОГО за 2018 г.</t>
  </si>
  <si>
    <t xml:space="preserve">Председатель </t>
  </si>
  <si>
    <t>Фонда  «Надежда», к.э.н.</t>
  </si>
  <si>
    <t>В.В.Титов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</si>
</sst>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18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Arial Narrow"/>
      <family val="2"/>
      <charset val="204"/>
    </font>
    <font>
      <i/>
      <sz val="12"/>
      <name val="Arial"/>
      <family val="2"/>
      <charset val="204"/>
    </font>
    <font>
      <b/>
      <sz val="12"/>
      <name val="Arial Cyr"/>
      <family val="2"/>
      <charset val="204"/>
    </font>
    <font>
      <i/>
      <sz val="12"/>
      <color indexed="8"/>
      <name val="Arial Narrow"/>
      <family val="2"/>
      <charset val="204"/>
    </font>
    <font>
      <i/>
      <sz val="11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 applyAlignment="1">
      <alignment wrapText="1"/>
    </xf>
    <xf numFmtId="4" fontId="5" fillId="0" borderId="5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165" fontId="5" fillId="0" borderId="5" xfId="1" applyNumberFormat="1" applyFont="1" applyFill="1" applyBorder="1" applyAlignment="1">
      <alignment horizontal="center"/>
    </xf>
    <xf numFmtId="0" fontId="6" fillId="0" borderId="6" xfId="0" applyFont="1" applyFill="1" applyBorder="1"/>
    <xf numFmtId="4" fontId="4" fillId="0" borderId="7" xfId="0" applyNumberFormat="1" applyFont="1" applyFill="1" applyBorder="1"/>
    <xf numFmtId="165" fontId="5" fillId="0" borderId="7" xfId="1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wrapText="1"/>
    </xf>
    <xf numFmtId="4" fontId="4" fillId="0" borderId="8" xfId="0" applyNumberFormat="1" applyFont="1" applyFill="1" applyBorder="1"/>
    <xf numFmtId="0" fontId="6" fillId="0" borderId="7" xfId="0" applyFont="1" applyFill="1" applyBorder="1" applyAlignment="1">
      <alignment horizontal="left" wrapText="1"/>
    </xf>
    <xf numFmtId="4" fontId="8" fillId="0" borderId="7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wrapText="1"/>
    </xf>
    <xf numFmtId="4" fontId="8" fillId="0" borderId="10" xfId="0" applyNumberFormat="1" applyFont="1" applyBorder="1" applyAlignment="1">
      <alignment horizontal="center" wrapText="1"/>
    </xf>
    <xf numFmtId="4" fontId="8" fillId="0" borderId="5" xfId="0" applyNumberFormat="1" applyFont="1" applyBorder="1" applyAlignment="1">
      <alignment horizontal="center" wrapText="1"/>
    </xf>
    <xf numFmtId="0" fontId="4" fillId="0" borderId="7" xfId="0" applyFont="1" applyBorder="1"/>
    <xf numFmtId="0" fontId="9" fillId="0" borderId="7" xfId="0" applyFont="1" applyFill="1" applyBorder="1" applyAlignment="1">
      <alignment horizontal="right"/>
    </xf>
    <xf numFmtId="4" fontId="4" fillId="0" borderId="7" xfId="0" applyNumberFormat="1" applyFont="1" applyBorder="1"/>
    <xf numFmtId="0" fontId="10" fillId="0" borderId="6" xfId="0" applyFont="1" applyFill="1" applyBorder="1" applyAlignment="1">
      <alignment wrapText="1"/>
    </xf>
    <xf numFmtId="4" fontId="5" fillId="0" borderId="8" xfId="0" applyNumberFormat="1" applyFont="1" applyFill="1" applyBorder="1"/>
    <xf numFmtId="0" fontId="6" fillId="0" borderId="7" xfId="0" applyFont="1" applyFill="1" applyBorder="1" applyAlignment="1">
      <alignment wrapText="1"/>
    </xf>
    <xf numFmtId="4" fontId="11" fillId="0" borderId="7" xfId="0" applyNumberFormat="1" applyFont="1" applyBorder="1" applyAlignment="1">
      <alignment wrapText="1"/>
    </xf>
    <xf numFmtId="0" fontId="5" fillId="0" borderId="6" xfId="0" applyFont="1" applyFill="1" applyBorder="1"/>
    <xf numFmtId="0" fontId="2" fillId="0" borderId="1" xfId="0" applyFont="1" applyFill="1" applyBorder="1"/>
    <xf numFmtId="4" fontId="10" fillId="0" borderId="2" xfId="0" applyNumberFormat="1" applyFont="1" applyFill="1" applyBorder="1"/>
    <xf numFmtId="0" fontId="13" fillId="0" borderId="0" xfId="0" applyFont="1" applyAlignment="1">
      <alignment horizontal="justify"/>
    </xf>
    <xf numFmtId="4" fontId="2" fillId="0" borderId="0" xfId="0" applyNumberFormat="1" applyFont="1"/>
    <xf numFmtId="0" fontId="14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2" fillId="0" borderId="7" xfId="0" applyFont="1" applyFill="1" applyBorder="1" applyAlignment="1">
      <alignment horizontal="right"/>
    </xf>
    <xf numFmtId="4" fontId="12" fillId="0" borderId="7" xfId="0" applyNumberFormat="1" applyFont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6;%20&#1073;&#1083;&#1072;&#1075;&#1086;&#1090;&#1074;&#1086;&#1088;&#1080;&#1090;&#1077;&#1083;&#1100;&#1085;&#1086;&#1081;%20&#1076;&#1077;&#1103;&#1090;%20&#1079;&#1072;%202018%20&#1075;&#1086;&#1076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листа 2018"/>
      <sheetName val="2018 год"/>
      <sheetName val="2018 год ИТОГ"/>
      <sheetName val="2018 год для юстиции"/>
      <sheetName val="Лист2"/>
    </sheetNames>
    <sheetDataSet>
      <sheetData sheetId="0" refreshError="1"/>
      <sheetData sheetId="1" refreshError="1"/>
      <sheetData sheetId="2">
        <row r="7">
          <cell r="D7">
            <v>1587929</v>
          </cell>
        </row>
        <row r="19">
          <cell r="D19">
            <v>449138</v>
          </cell>
        </row>
        <row r="20">
          <cell r="D20">
            <v>131795.1</v>
          </cell>
        </row>
        <row r="21">
          <cell r="D21">
            <v>100000</v>
          </cell>
        </row>
        <row r="22">
          <cell r="D22">
            <v>17420</v>
          </cell>
        </row>
        <row r="23">
          <cell r="D23">
            <v>119770</v>
          </cell>
        </row>
        <row r="24">
          <cell r="D24">
            <v>25000</v>
          </cell>
        </row>
        <row r="25">
          <cell r="D25">
            <v>70000</v>
          </cell>
        </row>
        <row r="26">
          <cell r="D26">
            <v>54500</v>
          </cell>
        </row>
        <row r="27">
          <cell r="D27">
            <v>85000</v>
          </cell>
        </row>
        <row r="28">
          <cell r="D28">
            <v>100000</v>
          </cell>
        </row>
        <row r="29">
          <cell r="D29">
            <v>11934</v>
          </cell>
        </row>
        <row r="30">
          <cell r="D30">
            <v>100000</v>
          </cell>
        </row>
        <row r="31">
          <cell r="D31">
            <v>69420</v>
          </cell>
        </row>
        <row r="32">
          <cell r="D32">
            <v>27000</v>
          </cell>
        </row>
        <row r="33">
          <cell r="D33">
            <v>279550</v>
          </cell>
        </row>
        <row r="34">
          <cell r="D34">
            <v>147662</v>
          </cell>
        </row>
        <row r="35">
          <cell r="D35">
            <v>80826</v>
          </cell>
        </row>
        <row r="36">
          <cell r="D36">
            <v>47000</v>
          </cell>
        </row>
        <row r="37">
          <cell r="D37">
            <v>179584.8</v>
          </cell>
        </row>
        <row r="38">
          <cell r="D38">
            <v>210000</v>
          </cell>
        </row>
        <row r="39">
          <cell r="D39">
            <v>30984.799999999999</v>
          </cell>
        </row>
        <row r="40">
          <cell r="D40">
            <v>85000</v>
          </cell>
        </row>
        <row r="41">
          <cell r="D41">
            <v>140000</v>
          </cell>
        </row>
        <row r="42">
          <cell r="C42" t="str">
            <v>Услуги сбербанка  (благотв деят)</v>
          </cell>
          <cell r="D42">
            <v>26362.200000000186</v>
          </cell>
        </row>
        <row r="43">
          <cell r="D43">
            <v>3483.0399999998153</v>
          </cell>
        </row>
        <row r="44">
          <cell r="D44">
            <v>795522</v>
          </cell>
        </row>
        <row r="45">
          <cell r="D45">
            <v>10198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abSelected="1" zoomScaleNormal="100" workbookViewId="0">
      <selection activeCell="H7" sqref="H7"/>
    </sheetView>
  </sheetViews>
  <sheetFormatPr defaultRowHeight="15"/>
  <cols>
    <col min="1" max="1" width="44.5703125" style="4" customWidth="1"/>
    <col min="2" max="2" width="18" style="4" customWidth="1"/>
    <col min="3" max="3" width="55.140625" style="4" customWidth="1"/>
    <col min="4" max="4" width="19.42578125" style="4" customWidth="1"/>
    <col min="5" max="16384" width="9.140625" style="4"/>
  </cols>
  <sheetData>
    <row r="1" spans="1:4" s="2" customFormat="1" ht="28.5" customHeight="1">
      <c r="A1" s="1" t="s">
        <v>0</v>
      </c>
      <c r="B1" s="1"/>
      <c r="C1" s="1"/>
      <c r="D1" s="1"/>
    </row>
    <row r="2" spans="1:4" s="2" customFormat="1" ht="27" customHeight="1">
      <c r="A2" s="1" t="s">
        <v>1</v>
      </c>
      <c r="B2" s="1"/>
      <c r="C2" s="1"/>
      <c r="D2" s="1"/>
    </row>
    <row r="3" spans="1:4" s="2" customFormat="1" ht="23.25" customHeight="1">
      <c r="A3" s="1" t="s">
        <v>2</v>
      </c>
      <c r="B3" s="1"/>
      <c r="C3" s="1"/>
      <c r="D3" s="1"/>
    </row>
    <row r="4" spans="1:4" ht="18.75" thickBot="1">
      <c r="A4" s="2" t="s">
        <v>3</v>
      </c>
      <c r="B4" s="3"/>
      <c r="C4" s="2" t="s">
        <v>4</v>
      </c>
    </row>
    <row r="5" spans="1:4" ht="42" customHeight="1" thickBot="1">
      <c r="A5" s="5" t="s">
        <v>5</v>
      </c>
      <c r="B5" s="6" t="s">
        <v>6</v>
      </c>
      <c r="C5" s="6" t="s">
        <v>7</v>
      </c>
      <c r="D5" s="7" t="s">
        <v>6</v>
      </c>
    </row>
    <row r="6" spans="1:4" ht="67.5" customHeight="1">
      <c r="A6" s="8" t="s">
        <v>8</v>
      </c>
      <c r="B6" s="9">
        <f>SUM(B7:B22)</f>
        <v>2128000</v>
      </c>
      <c r="C6" s="10" t="s">
        <v>9</v>
      </c>
      <c r="D6" s="11">
        <f>'[1]2018 год ИТОГ'!D7+'[1]2018 год ИТОГ'!D19+'[1]2018 год ИТОГ'!D20+'[1]2018 год ИТОГ'!D21+'[1]2018 год ИТОГ'!D28+'[1]2018 год ИТОГ'!D29+'[1]2018 год ИТОГ'!D30+'[1]2018 год ИТОГ'!D31+'[1]2018 год ИТОГ'!D33+'[1]2018 год ИТОГ'!D34+'[1]2018 год ИТОГ'!D37+'[1]2018 год ИТОГ'!D39+'[1]2018 год ИТОГ'!D41</f>
        <v>3327997.6999999997</v>
      </c>
    </row>
    <row r="7" spans="1:4" ht="13.5" customHeight="1">
      <c r="A7" s="12" t="s">
        <v>10</v>
      </c>
      <c r="B7" s="13"/>
      <c r="C7" s="10"/>
      <c r="D7" s="14"/>
    </row>
    <row r="8" spans="1:4" ht="27.75" customHeight="1">
      <c r="A8" s="15" t="s">
        <v>11</v>
      </c>
      <c r="B8" s="16">
        <f>14000*12</f>
        <v>168000</v>
      </c>
      <c r="C8" s="17" t="s">
        <v>12</v>
      </c>
      <c r="D8" s="18">
        <f>'[1]2018 год ИТОГ'!D25</f>
        <v>70000</v>
      </c>
    </row>
    <row r="9" spans="1:4" ht="21" customHeight="1">
      <c r="A9" s="15" t="s">
        <v>13</v>
      </c>
      <c r="B9" s="16">
        <v>150000</v>
      </c>
      <c r="C9" s="17"/>
      <c r="D9" s="18"/>
    </row>
    <row r="10" spans="1:4" ht="24.75" customHeight="1">
      <c r="A10" s="15" t="s">
        <v>14</v>
      </c>
      <c r="B10" s="16">
        <v>100000</v>
      </c>
      <c r="C10" s="17"/>
      <c r="D10" s="18"/>
    </row>
    <row r="11" spans="1:4" ht="19.5" customHeight="1">
      <c r="A11" s="15" t="s">
        <v>15</v>
      </c>
      <c r="B11" s="16">
        <v>60000</v>
      </c>
      <c r="C11" s="17" t="s">
        <v>16</v>
      </c>
      <c r="D11" s="18">
        <f>'[1]2018 год ИТОГ'!D22</f>
        <v>17420</v>
      </c>
    </row>
    <row r="12" spans="1:4" ht="20.25" customHeight="1">
      <c r="A12" s="15" t="s">
        <v>13</v>
      </c>
      <c r="B12" s="16">
        <v>150000</v>
      </c>
      <c r="C12" s="17"/>
      <c r="D12" s="18"/>
    </row>
    <row r="13" spans="1:4" ht="21.75" customHeight="1">
      <c r="A13" s="15" t="s">
        <v>17</v>
      </c>
      <c r="B13" s="16">
        <v>50000</v>
      </c>
      <c r="C13" s="17"/>
      <c r="D13" s="18"/>
    </row>
    <row r="14" spans="1:4" ht="21.75" customHeight="1">
      <c r="A14" s="15" t="s">
        <v>18</v>
      </c>
      <c r="B14" s="16">
        <v>45000</v>
      </c>
      <c r="C14" s="17" t="s">
        <v>19</v>
      </c>
      <c r="D14" s="19">
        <f>'[1]2018 год ИТОГ'!D23+'[1]2018 год ИТОГ'!D24+'[1]2018 год ИТОГ'!D26+'[1]2018 год ИТОГ'!D27+'[1]2018 год ИТОГ'!D32+'[1]2018 год ИТОГ'!D35+'[1]2018 год ИТОГ'!D36+'[1]2018 год ИТОГ'!D38+'[1]2018 год ИТОГ'!D40</f>
        <v>734096</v>
      </c>
    </row>
    <row r="15" spans="1:4" ht="21.75" customHeight="1">
      <c r="A15" s="15" t="s">
        <v>20</v>
      </c>
      <c r="B15" s="16">
        <v>780000</v>
      </c>
      <c r="C15" s="17"/>
      <c r="D15" s="20"/>
    </row>
    <row r="16" spans="1:4" ht="21.75" customHeight="1">
      <c r="A16" s="15" t="s">
        <v>21</v>
      </c>
      <c r="B16" s="16">
        <v>100000</v>
      </c>
      <c r="C16" s="17"/>
      <c r="D16" s="20"/>
    </row>
    <row r="17" spans="1:4" ht="21.75" customHeight="1">
      <c r="A17" s="15" t="s">
        <v>22</v>
      </c>
      <c r="B17" s="16">
        <v>25000</v>
      </c>
      <c r="C17" s="17"/>
      <c r="D17" s="20"/>
    </row>
    <row r="18" spans="1:4" ht="21.75" customHeight="1">
      <c r="A18" s="15" t="s">
        <v>23</v>
      </c>
      <c r="B18" s="16">
        <v>100000</v>
      </c>
      <c r="C18" s="17"/>
      <c r="D18" s="21"/>
    </row>
    <row r="19" spans="1:4" ht="21.75" customHeight="1">
      <c r="A19" s="15" t="s">
        <v>24</v>
      </c>
      <c r="B19" s="16">
        <v>50000</v>
      </c>
      <c r="C19" s="27" t="s">
        <v>29</v>
      </c>
      <c r="D19" s="24">
        <f>'[1]2018 год ИТОГ'!D45+'[1]2018 год ИТОГ'!D44+'[1]2018 год ИТОГ'!D43</f>
        <v>809203.0399999998</v>
      </c>
    </row>
    <row r="20" spans="1:4" ht="21.75" customHeight="1">
      <c r="A20" s="15" t="s">
        <v>25</v>
      </c>
      <c r="B20" s="16">
        <v>100000</v>
      </c>
      <c r="C20" s="22" t="str">
        <f>'[1]2018 год ИТОГ'!C42</f>
        <v>Услуги сбербанка  (благотв деят)</v>
      </c>
      <c r="D20" s="24">
        <f>'[1]2018 год ИТОГ'!D42</f>
        <v>26362.200000000186</v>
      </c>
    </row>
    <row r="21" spans="1:4" ht="21.75" customHeight="1">
      <c r="A21" s="15" t="s">
        <v>26</v>
      </c>
      <c r="B21" s="16">
        <v>100000</v>
      </c>
      <c r="C21" s="22"/>
      <c r="D21" s="24"/>
    </row>
    <row r="22" spans="1:4" ht="21.75" customHeight="1">
      <c r="A22" s="15" t="s">
        <v>27</v>
      </c>
      <c r="B22" s="16">
        <v>150000</v>
      </c>
      <c r="C22" s="23"/>
      <c r="D22" s="24"/>
    </row>
    <row r="23" spans="1:4" ht="21.75" customHeight="1">
      <c r="A23" s="25" t="s">
        <v>28</v>
      </c>
      <c r="B23" s="26">
        <v>2417000</v>
      </c>
      <c r="C23" s="22"/>
      <c r="D23" s="24"/>
    </row>
    <row r="24" spans="1:4" ht="21.75" customHeight="1">
      <c r="A24" s="15"/>
      <c r="B24" s="16"/>
      <c r="C24" s="27"/>
      <c r="D24" s="28"/>
    </row>
    <row r="25" spans="1:4" ht="21" customHeight="1" thickBot="1">
      <c r="A25" s="29"/>
      <c r="B25" s="26"/>
      <c r="C25" s="39"/>
      <c r="D25" s="40"/>
    </row>
    <row r="26" spans="1:4" s="3" customFormat="1" ht="26.25" customHeight="1" thickBot="1">
      <c r="A26" s="30" t="s">
        <v>30</v>
      </c>
      <c r="B26" s="31">
        <f>B23+B6</f>
        <v>4545000</v>
      </c>
      <c r="C26" s="30"/>
      <c r="D26" s="31">
        <v>4985078.9399999995</v>
      </c>
    </row>
    <row r="27" spans="1:4" ht="21" customHeight="1"/>
    <row r="28" spans="1:4" ht="16.5" customHeight="1">
      <c r="C28" s="3"/>
      <c r="D28" s="3"/>
    </row>
    <row r="30" spans="1:4" s="3" customFormat="1" ht="22.5">
      <c r="A30" s="32" t="s">
        <v>31</v>
      </c>
      <c r="B30" s="33"/>
      <c r="C30" s="4"/>
      <c r="D30" s="4"/>
    </row>
    <row r="31" spans="1:4" s="3" customFormat="1" ht="23.25">
      <c r="A31" s="32" t="s">
        <v>32</v>
      </c>
      <c r="B31" s="34"/>
      <c r="C31" s="4"/>
      <c r="D31" s="35" t="s">
        <v>33</v>
      </c>
    </row>
    <row r="32" spans="1:4" ht="23.25">
      <c r="A32" s="36"/>
      <c r="B32" s="37"/>
      <c r="C32" s="34"/>
      <c r="D32" s="37"/>
    </row>
    <row r="33" spans="1:4" ht="23.25">
      <c r="A33" s="38"/>
      <c r="C33" s="37"/>
    </row>
    <row r="34" spans="1:4" ht="23.25">
      <c r="C34" s="37"/>
      <c r="D34" s="37"/>
    </row>
  </sheetData>
  <mergeCells count="11">
    <mergeCell ref="C11:C13"/>
    <mergeCell ref="D11:D13"/>
    <mergeCell ref="C14:C18"/>
    <mergeCell ref="D14:D18"/>
    <mergeCell ref="A1:D1"/>
    <mergeCell ref="A2:D2"/>
    <mergeCell ref="A3:D3"/>
    <mergeCell ref="C6:C7"/>
    <mergeCell ref="D6:D7"/>
    <mergeCell ref="C8:C10"/>
    <mergeCell ref="D8:D10"/>
  </mergeCells>
  <printOptions horizontalCentered="1"/>
  <pageMargins left="0.41" right="0.37" top="0.44" bottom="0.66" header="0.33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 год для сайта</vt:lpstr>
      <vt:lpstr>'2018 год для сайта'!Область_печати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2020-11-25T09:25:51Z</dcterms:created>
  <dcterms:modified xsi:type="dcterms:W3CDTF">2020-11-25T09:33:18Z</dcterms:modified>
</cp:coreProperties>
</file>